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8255" windowHeight="9525"/>
  </bookViews>
  <sheets>
    <sheet name="지급내역 샘플서식" sheetId="23" r:id="rId1"/>
  </sheets>
  <definedNames>
    <definedName name="_xlnm.Print_Area" localSheetId="0">'지급내역 샘플서식'!$A$1:$M$14</definedName>
    <definedName name="_xlnm.Print_Titles" localSheetId="0">'지급내역 샘플서식'!$3:$4</definedName>
  </definedNames>
  <calcPr calcId="144525"/>
</workbook>
</file>

<file path=xl/calcChain.xml><?xml version="1.0" encoding="utf-8"?>
<calcChain xmlns="http://schemas.openxmlformats.org/spreadsheetml/2006/main">
  <c r="G6" i="23" l="1"/>
  <c r="L6" i="23"/>
  <c r="G8" i="23" l="1"/>
  <c r="G9" i="23"/>
  <c r="G10" i="23"/>
  <c r="G11" i="23"/>
  <c r="G12" i="23"/>
  <c r="G7" i="23"/>
  <c r="G5" i="23"/>
  <c r="J9" i="23" l="1"/>
  <c r="J10" i="23"/>
  <c r="L10" i="23" s="1"/>
  <c r="J11" i="23"/>
  <c r="L11" i="23" s="1"/>
  <c r="J12" i="23"/>
  <c r="L9" i="23"/>
  <c r="L12" i="23"/>
  <c r="K9" i="23"/>
  <c r="K10" i="23"/>
  <c r="K12" i="23"/>
  <c r="K11" i="23" l="1"/>
  <c r="J8" i="23" l="1"/>
  <c r="J5" i="23"/>
  <c r="J7" i="23"/>
  <c r="J6" i="23"/>
  <c r="K6" i="23" l="1"/>
  <c r="L8" i="23"/>
  <c r="K8" i="23"/>
  <c r="L7" i="23"/>
  <c r="K7" i="23"/>
  <c r="L5" i="23"/>
  <c r="K5" i="23"/>
  <c r="J13" i="23"/>
  <c r="M6" i="23" l="1"/>
  <c r="M7" i="23"/>
  <c r="M5" i="23"/>
  <c r="M8" i="23"/>
  <c r="L13" i="23"/>
  <c r="K13" i="23"/>
  <c r="M10" i="23"/>
  <c r="M11" i="23"/>
  <c r="M9" i="23"/>
  <c r="M12" i="23"/>
  <c r="M13" i="23" l="1"/>
</calcChain>
</file>

<file path=xl/sharedStrings.xml><?xml version="1.0" encoding="utf-8"?>
<sst xmlns="http://schemas.openxmlformats.org/spreadsheetml/2006/main" count="19" uniqueCount="19">
  <si>
    <t>합계</t>
    <phoneticPr fontId="1" type="noConversion"/>
  </si>
  <si>
    <t>00월 수수료 지급 내역서</t>
    <phoneticPr fontId="1" type="noConversion"/>
  </si>
  <si>
    <t>강사명</t>
    <phoneticPr fontId="3" type="noConversion"/>
  </si>
  <si>
    <t>은행명</t>
    <phoneticPr fontId="1" type="noConversion"/>
  </si>
  <si>
    <t>계좌번호</t>
    <phoneticPr fontId="1" type="noConversion"/>
  </si>
  <si>
    <t>생년월일</t>
    <phoneticPr fontId="1" type="noConversion"/>
  </si>
  <si>
    <t>배정시수</t>
    <phoneticPr fontId="1" type="noConversion"/>
  </si>
  <si>
    <t>강의시수</t>
    <phoneticPr fontId="1" type="noConversion"/>
  </si>
  <si>
    <t>잔여시수</t>
    <phoneticPr fontId="1" type="noConversion"/>
  </si>
  <si>
    <t>주민세
(3)</t>
    <phoneticPr fontId="1" type="noConversion"/>
  </si>
  <si>
    <t>비고</t>
    <phoneticPr fontId="1" type="noConversion"/>
  </si>
  <si>
    <t>시수</t>
    <phoneticPr fontId="1" type="noConversion"/>
  </si>
  <si>
    <t>단가</t>
    <phoneticPr fontId="1" type="noConversion"/>
  </si>
  <si>
    <t>강의료</t>
    <phoneticPr fontId="1" type="noConversion"/>
  </si>
  <si>
    <t>소득세
(2)</t>
    <phoneticPr fontId="1" type="noConversion"/>
  </si>
  <si>
    <t>강의료
(1)</t>
    <phoneticPr fontId="1" type="noConversion"/>
  </si>
  <si>
    <t>실지급액
(4=1-2+3)</t>
    <phoneticPr fontId="1" type="noConversion"/>
  </si>
  <si>
    <t>(단위 : 원)</t>
    <phoneticPr fontId="1" type="noConversion"/>
  </si>
  <si>
    <t>* 주민세 원단위 강의료에 포함하여 강사별 지급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</si>
</sst>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1" applyFont="1" applyAlignment="1">
      <alignment vertical="center"/>
    </xf>
    <xf numFmtId="41" fontId="6" fillId="0" borderId="0" xfId="1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41" fontId="6" fillId="2" borderId="3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1" fontId="9" fillId="0" borderId="3" xfId="1" applyFont="1" applyFill="1" applyBorder="1" applyAlignment="1">
      <alignment horizontal="right" vertical="center" wrapText="1"/>
    </xf>
    <xf numFmtId="41" fontId="10" fillId="0" borderId="3" xfId="1" applyFont="1" applyFill="1" applyBorder="1" applyAlignment="1">
      <alignment horizontal="right" vertical="center"/>
    </xf>
    <xf numFmtId="41" fontId="9" fillId="0" borderId="3" xfId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1" fontId="6" fillId="2" borderId="4" xfId="1" applyFont="1" applyFill="1" applyBorder="1" applyAlignment="1">
      <alignment horizontal="center" vertical="center" wrapText="1"/>
    </xf>
    <xf numFmtId="41" fontId="9" fillId="0" borderId="4" xfId="1" applyFont="1" applyFill="1" applyBorder="1" applyAlignment="1">
      <alignment horizontal="right" vertical="center"/>
    </xf>
    <xf numFmtId="41" fontId="10" fillId="0" borderId="4" xfId="1" applyFont="1" applyFill="1" applyBorder="1" applyAlignment="1">
      <alignment horizontal="right" vertical="center"/>
    </xf>
    <xf numFmtId="41" fontId="10" fillId="0" borderId="2" xfId="1" applyFont="1" applyFill="1" applyBorder="1" applyAlignment="1">
      <alignment horizontal="right" vertical="center"/>
    </xf>
    <xf numFmtId="41" fontId="8" fillId="0" borderId="12" xfId="1" applyFont="1" applyFill="1" applyBorder="1" applyAlignment="1">
      <alignment horizontal="right" vertical="center"/>
    </xf>
    <xf numFmtId="41" fontId="10" fillId="0" borderId="2" xfId="1" applyFont="1" applyFill="1" applyBorder="1" applyAlignment="1">
      <alignment horizontal="center" vertical="center" wrapText="1"/>
    </xf>
    <xf numFmtId="41" fontId="10" fillId="0" borderId="0" xfId="1" applyFont="1" applyAlignment="1">
      <alignment vertical="center"/>
    </xf>
    <xf numFmtId="41" fontId="8" fillId="2" borderId="10" xfId="1" applyFont="1" applyFill="1" applyBorder="1" applyAlignment="1">
      <alignment horizontal="center" vertical="center" wrapText="1"/>
    </xf>
    <xf numFmtId="41" fontId="11" fillId="0" borderId="11" xfId="1" applyFont="1" applyFill="1" applyBorder="1" applyAlignment="1">
      <alignment horizontal="right" vertical="center"/>
    </xf>
    <xf numFmtId="41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Normal="100" workbookViewId="0">
      <selection activeCell="K25" sqref="K25"/>
    </sheetView>
  </sheetViews>
  <sheetFormatPr defaultRowHeight="13.5" x14ac:dyDescent="0.3"/>
  <cols>
    <col min="1" max="1" width="8" style="2" bestFit="1" customWidth="1"/>
    <col min="2" max="2" width="11.75" style="2" customWidth="1"/>
    <col min="3" max="3" width="10.75" style="2" customWidth="1"/>
    <col min="4" max="7" width="8" style="2" bestFit="1" customWidth="1"/>
    <col min="8" max="8" width="8.375" style="2" bestFit="1" customWidth="1"/>
    <col min="9" max="9" width="4.75" style="2" bestFit="1" customWidth="1"/>
    <col min="10" max="10" width="10.5" style="4" bestFit="1" customWidth="1"/>
    <col min="11" max="11" width="9.125" style="3" bestFit="1" customWidth="1"/>
    <col min="12" max="12" width="8.125" style="3" bestFit="1" customWidth="1"/>
    <col min="13" max="13" width="10.5" style="4" bestFit="1" customWidth="1"/>
    <col min="14" max="14" width="9.375" style="2" bestFit="1" customWidth="1"/>
    <col min="15" max="16384" width="9" style="2"/>
  </cols>
  <sheetData>
    <row r="1" spans="1:15" ht="27.75" customHeight="1" x14ac:dyDescent="0.3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5" ht="21.75" customHeight="1" x14ac:dyDescent="0.3">
      <c r="N2" s="2" t="s">
        <v>17</v>
      </c>
    </row>
    <row r="3" spans="1:15" s="1" customFormat="1" ht="13.5" customHeight="1" thickBot="1" x14ac:dyDescent="0.35">
      <c r="A3" s="30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32" t="s">
        <v>13</v>
      </c>
      <c r="I3" s="33"/>
      <c r="J3" s="33"/>
      <c r="K3" s="33"/>
      <c r="L3" s="33"/>
      <c r="M3" s="34"/>
      <c r="N3" s="26" t="s">
        <v>10</v>
      </c>
    </row>
    <row r="4" spans="1:15" s="1" customFormat="1" ht="27" x14ac:dyDescent="0.3">
      <c r="A4" s="31"/>
      <c r="B4" s="29"/>
      <c r="C4" s="29"/>
      <c r="D4" s="29"/>
      <c r="E4" s="29"/>
      <c r="F4" s="29"/>
      <c r="G4" s="29"/>
      <c r="H4" s="8" t="s">
        <v>12</v>
      </c>
      <c r="I4" s="8" t="s">
        <v>11</v>
      </c>
      <c r="J4" s="6" t="s">
        <v>15</v>
      </c>
      <c r="K4" s="6" t="s">
        <v>14</v>
      </c>
      <c r="L4" s="17" t="s">
        <v>9</v>
      </c>
      <c r="M4" s="24" t="s">
        <v>16</v>
      </c>
      <c r="N4" s="26"/>
    </row>
    <row r="5" spans="1:15" s="13" customFormat="1" x14ac:dyDescent="0.3">
      <c r="A5" s="9"/>
      <c r="B5" s="9"/>
      <c r="C5" s="9"/>
      <c r="D5" s="9"/>
      <c r="E5" s="9">
        <v>90</v>
      </c>
      <c r="F5" s="9">
        <v>10</v>
      </c>
      <c r="G5" s="9">
        <f>E5-F5</f>
        <v>80</v>
      </c>
      <c r="H5" s="10">
        <v>43000</v>
      </c>
      <c r="I5" s="9">
        <v>12</v>
      </c>
      <c r="J5" s="12">
        <f>H5*I5</f>
        <v>516000</v>
      </c>
      <c r="K5" s="12">
        <f>IF(J5&gt;250000,J5,IF(J5&lt;=249999,0))*0.04</f>
        <v>20640</v>
      </c>
      <c r="L5" s="18">
        <f>IF(J5&gt;250000,J5,IF(J5&lt;=249999,0))*0.004</f>
        <v>2064</v>
      </c>
      <c r="M5" s="25">
        <f>J5-K5-L5</f>
        <v>493296</v>
      </c>
      <c r="N5" s="20"/>
    </row>
    <row r="6" spans="1:15" s="13" customFormat="1" x14ac:dyDescent="0.3">
      <c r="A6" s="9"/>
      <c r="B6" s="9"/>
      <c r="C6" s="9"/>
      <c r="D6" s="9"/>
      <c r="E6" s="9"/>
      <c r="F6" s="9"/>
      <c r="G6" s="9">
        <f>E6-F6</f>
        <v>0</v>
      </c>
      <c r="H6" s="10"/>
      <c r="I6" s="9"/>
      <c r="J6" s="12">
        <f>H6*I6</f>
        <v>0</v>
      </c>
      <c r="K6" s="12">
        <f t="shared" ref="K6:K12" si="0">IF(J6&gt;250000,J6,IF(J6&lt;=249999,0))*0.04</f>
        <v>0</v>
      </c>
      <c r="L6" s="18">
        <f>IF(J6&gt;250000,J6,IF(J6&lt;=249999,0))*0.004</f>
        <v>0</v>
      </c>
      <c r="M6" s="25">
        <f t="shared" ref="M6:M12" si="1">J6-K6-L6</f>
        <v>0</v>
      </c>
      <c r="N6" s="22"/>
    </row>
    <row r="7" spans="1:15" s="13" customFormat="1" x14ac:dyDescent="0.3">
      <c r="A7" s="9"/>
      <c r="B7" s="9"/>
      <c r="C7" s="9"/>
      <c r="D7" s="9"/>
      <c r="E7" s="9"/>
      <c r="F7" s="9"/>
      <c r="G7" s="9">
        <f>E7-F7</f>
        <v>0</v>
      </c>
      <c r="H7" s="10"/>
      <c r="I7" s="9"/>
      <c r="J7" s="12">
        <f t="shared" ref="J7" si="2">H7*I7</f>
        <v>0</v>
      </c>
      <c r="K7" s="12">
        <f t="shared" si="0"/>
        <v>0</v>
      </c>
      <c r="L7" s="18">
        <f t="shared" ref="L6:L12" si="3">IF(J7&gt;250000,J7,IF(J7&lt;=249999,0))*0.004</f>
        <v>0</v>
      </c>
      <c r="M7" s="25">
        <f t="shared" si="1"/>
        <v>0</v>
      </c>
      <c r="N7" s="20"/>
    </row>
    <row r="8" spans="1:15" s="13" customFormat="1" x14ac:dyDescent="0.3">
      <c r="A8" s="9"/>
      <c r="B8" s="14"/>
      <c r="C8" s="14"/>
      <c r="D8" s="14"/>
      <c r="E8" s="14"/>
      <c r="F8" s="14"/>
      <c r="G8" s="9">
        <f t="shared" ref="G8:G12" si="4">E8-F8</f>
        <v>0</v>
      </c>
      <c r="H8" s="10"/>
      <c r="I8" s="9"/>
      <c r="J8" s="12">
        <f>H8*I8</f>
        <v>0</v>
      </c>
      <c r="K8" s="12">
        <f t="shared" si="0"/>
        <v>0</v>
      </c>
      <c r="L8" s="18">
        <f t="shared" si="3"/>
        <v>0</v>
      </c>
      <c r="M8" s="25">
        <f t="shared" si="1"/>
        <v>0</v>
      </c>
      <c r="N8" s="20"/>
    </row>
    <row r="9" spans="1:15" s="13" customFormat="1" x14ac:dyDescent="0.3">
      <c r="A9" s="9"/>
      <c r="B9" s="14"/>
      <c r="C9" s="14"/>
      <c r="D9" s="14"/>
      <c r="E9" s="14"/>
      <c r="F9" s="14"/>
      <c r="G9" s="9">
        <f t="shared" si="4"/>
        <v>0</v>
      </c>
      <c r="H9" s="10"/>
      <c r="I9" s="9"/>
      <c r="J9" s="12">
        <f t="shared" ref="J9:J12" si="5">H9*I9</f>
        <v>0</v>
      </c>
      <c r="K9" s="12">
        <f t="shared" si="0"/>
        <v>0</v>
      </c>
      <c r="L9" s="18">
        <f t="shared" si="3"/>
        <v>0</v>
      </c>
      <c r="M9" s="25">
        <f t="shared" si="1"/>
        <v>0</v>
      </c>
      <c r="N9" s="20"/>
    </row>
    <row r="10" spans="1:15" s="13" customFormat="1" x14ac:dyDescent="0.3">
      <c r="A10" s="9"/>
      <c r="B10" s="14"/>
      <c r="C10" s="14"/>
      <c r="D10" s="14"/>
      <c r="E10" s="14"/>
      <c r="F10" s="14"/>
      <c r="G10" s="9">
        <f t="shared" si="4"/>
        <v>0</v>
      </c>
      <c r="H10" s="10"/>
      <c r="I10" s="9"/>
      <c r="J10" s="12">
        <f t="shared" si="5"/>
        <v>0</v>
      </c>
      <c r="K10" s="12">
        <f t="shared" si="0"/>
        <v>0</v>
      </c>
      <c r="L10" s="18">
        <f t="shared" si="3"/>
        <v>0</v>
      </c>
      <c r="M10" s="25">
        <f t="shared" si="1"/>
        <v>0</v>
      </c>
      <c r="N10" s="20"/>
    </row>
    <row r="11" spans="1:15" s="13" customFormat="1" x14ac:dyDescent="0.3">
      <c r="A11" s="9"/>
      <c r="B11" s="14"/>
      <c r="C11" s="14"/>
      <c r="D11" s="14"/>
      <c r="E11" s="14"/>
      <c r="F11" s="14"/>
      <c r="G11" s="9">
        <f t="shared" si="4"/>
        <v>0</v>
      </c>
      <c r="H11" s="10"/>
      <c r="I11" s="9"/>
      <c r="J11" s="12">
        <f t="shared" si="5"/>
        <v>0</v>
      </c>
      <c r="K11" s="12">
        <f t="shared" si="0"/>
        <v>0</v>
      </c>
      <c r="L11" s="18">
        <f t="shared" si="3"/>
        <v>0</v>
      </c>
      <c r="M11" s="25">
        <f t="shared" si="1"/>
        <v>0</v>
      </c>
      <c r="N11" s="20"/>
    </row>
    <row r="12" spans="1:15" s="13" customFormat="1" x14ac:dyDescent="0.3">
      <c r="A12" s="9"/>
      <c r="B12" s="14"/>
      <c r="C12" s="14"/>
      <c r="D12" s="14"/>
      <c r="E12" s="14"/>
      <c r="F12" s="14"/>
      <c r="G12" s="9">
        <f t="shared" si="4"/>
        <v>0</v>
      </c>
      <c r="H12" s="10"/>
      <c r="I12" s="9"/>
      <c r="J12" s="12">
        <f t="shared" si="5"/>
        <v>0</v>
      </c>
      <c r="K12" s="12">
        <f t="shared" si="0"/>
        <v>0</v>
      </c>
      <c r="L12" s="18">
        <f t="shared" si="3"/>
        <v>0</v>
      </c>
      <c r="M12" s="25">
        <f t="shared" si="1"/>
        <v>0</v>
      </c>
      <c r="N12" s="20"/>
    </row>
    <row r="13" spans="1:15" s="16" customFormat="1" ht="14.25" thickBot="1" x14ac:dyDescent="0.35">
      <c r="A13" s="35" t="s">
        <v>0</v>
      </c>
      <c r="B13" s="36"/>
      <c r="C13" s="36"/>
      <c r="D13" s="36"/>
      <c r="E13" s="36"/>
      <c r="F13" s="36"/>
      <c r="G13" s="37"/>
      <c r="H13" s="15"/>
      <c r="I13" s="15"/>
      <c r="J13" s="11">
        <f>SUM(J5:J12)</f>
        <v>516000</v>
      </c>
      <c r="K13" s="11">
        <f t="shared" ref="K13:M13" si="6">SUM(K5:K12)</f>
        <v>20640</v>
      </c>
      <c r="L13" s="19">
        <f t="shared" si="6"/>
        <v>2064</v>
      </c>
      <c r="M13" s="21">
        <f t="shared" si="6"/>
        <v>493296</v>
      </c>
      <c r="N13" s="20"/>
    </row>
    <row r="14" spans="1:15" x14ac:dyDescent="0.3">
      <c r="A14" s="5"/>
      <c r="B14" s="5"/>
      <c r="C14" s="5"/>
      <c r="D14" s="5"/>
      <c r="E14" s="5"/>
      <c r="F14" s="5"/>
      <c r="G14" s="5"/>
      <c r="H14" s="7"/>
      <c r="I14" s="7"/>
      <c r="M14" s="23"/>
    </row>
    <row r="15" spans="1:15" x14ac:dyDescent="0.3">
      <c r="A15" s="38" t="s">
        <v>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</sheetData>
  <mergeCells count="12">
    <mergeCell ref="A15:N15"/>
    <mergeCell ref="A13:G13"/>
    <mergeCell ref="C3:C4"/>
    <mergeCell ref="E3:E4"/>
    <mergeCell ref="F3:F4"/>
    <mergeCell ref="G3:G4"/>
    <mergeCell ref="N3:N4"/>
    <mergeCell ref="A1:M1"/>
    <mergeCell ref="B3:B4"/>
    <mergeCell ref="A3:A4"/>
    <mergeCell ref="D3:D4"/>
    <mergeCell ref="H3:M3"/>
  </mergeCells>
  <phoneticPr fontId="1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지급내역 샘플서식</vt:lpstr>
      <vt:lpstr>'지급내역 샘플서식'!Print_Area</vt:lpstr>
      <vt:lpstr>'지급내역 샘플서식'!Print_Titles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강희수</dc:creator>
  <cp:lastModifiedBy>문화예술재단</cp:lastModifiedBy>
  <cp:lastPrinted>2016-12-26T00:49:08Z</cp:lastPrinted>
  <dcterms:created xsi:type="dcterms:W3CDTF">2009-10-06T01:20:07Z</dcterms:created>
  <dcterms:modified xsi:type="dcterms:W3CDTF">2017-06-27T04:57:16Z</dcterms:modified>
</cp:coreProperties>
</file>